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kovih/Downloads/"/>
    </mc:Choice>
  </mc:AlternateContent>
  <xr:revisionPtr revIDLastSave="0" documentId="13_ncr:1_{231209A8-5C58-FC49-BA04-45A0AE7734FA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Акционные лоты" sheetId="19" r:id="rId1"/>
  </sheets>
  <definedNames>
    <definedName name="_xlnm._FilterDatabase" localSheetId="0" hidden="1">'Акционные лоты'!$B$1:$L$24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9" l="1"/>
  <c r="K4" i="19"/>
  <c r="K5" i="19"/>
  <c r="K6" i="19"/>
  <c r="K7" i="19"/>
  <c r="K8" i="19"/>
  <c r="K9" i="19"/>
  <c r="K10" i="19"/>
  <c r="K11" i="19"/>
  <c r="K12" i="19"/>
  <c r="K14" i="19"/>
  <c r="K15" i="19"/>
  <c r="K16" i="19"/>
  <c r="K17" i="19"/>
  <c r="K18" i="19"/>
  <c r="K19" i="19"/>
  <c r="K20" i="19"/>
  <c r="K21" i="19"/>
  <c r="K22" i="19"/>
  <c r="K2" i="19"/>
  <c r="J2" i="19"/>
  <c r="H13" i="19" l="1"/>
  <c r="K13" i="19" s="1"/>
  <c r="J19" i="19"/>
  <c r="N19" i="19" s="1"/>
  <c r="J20" i="19"/>
  <c r="N20" i="19" s="1"/>
  <c r="J21" i="19"/>
  <c r="N21" i="19" s="1"/>
  <c r="L22" i="19"/>
  <c r="L13" i="19" l="1"/>
  <c r="J13" i="19"/>
  <c r="N13" i="19" s="1"/>
  <c r="L21" i="19"/>
  <c r="L20" i="19"/>
  <c r="J22" i="19"/>
  <c r="N22" i="19" s="1"/>
  <c r="L19" i="19"/>
  <c r="J8" i="19"/>
  <c r="L8" i="19" l="1"/>
  <c r="H23" i="19"/>
  <c r="K23" i="19" s="1"/>
  <c r="L23" i="19" l="1"/>
  <c r="J23" i="19"/>
  <c r="N23" i="19" s="1"/>
  <c r="L3" i="19" l="1"/>
  <c r="J18" i="19"/>
  <c r="N18" i="19" s="1"/>
  <c r="L18" i="19"/>
  <c r="J14" i="19"/>
  <c r="N14" i="19" s="1"/>
  <c r="L14" i="19"/>
  <c r="J12" i="19"/>
  <c r="N12" i="19" s="1"/>
  <c r="L12" i="19"/>
  <c r="J10" i="19"/>
  <c r="N10" i="19" s="1"/>
  <c r="L10" i="19"/>
  <c r="J9" i="19"/>
  <c r="N9" i="19" s="1"/>
  <c r="L9" i="19"/>
  <c r="J7" i="19"/>
  <c r="N7" i="19" s="1"/>
  <c r="L7" i="19"/>
  <c r="J4" i="19"/>
  <c r="N4" i="19" s="1"/>
  <c r="L4" i="19"/>
  <c r="J15" i="19"/>
  <c r="N15" i="19" s="1"/>
  <c r="L15" i="19"/>
  <c r="J11" i="19"/>
  <c r="N11" i="19" s="1"/>
  <c r="L11" i="19"/>
  <c r="N8" i="19"/>
  <c r="J6" i="19"/>
  <c r="N6" i="19" s="1"/>
  <c r="L6" i="19"/>
  <c r="J5" i="19"/>
  <c r="N5" i="19" s="1"/>
  <c r="L5" i="19"/>
  <c r="N2" i="19"/>
  <c r="L2" i="19"/>
  <c r="J17" i="19"/>
  <c r="N17" i="19" s="1"/>
  <c r="L17" i="19"/>
  <c r="J3" i="19"/>
  <c r="N3" i="19" s="1"/>
  <c r="J16" i="19"/>
  <c r="N16" i="19" s="1"/>
  <c r="L16" i="19"/>
</calcChain>
</file>

<file path=xl/sharedStrings.xml><?xml version="1.0" encoding="utf-8"?>
<sst xmlns="http://schemas.openxmlformats.org/spreadsheetml/2006/main" count="24" uniqueCount="17">
  <si>
    <t>Корпус</t>
  </si>
  <si>
    <t>Этаж</t>
  </si>
  <si>
    <t>Площадь, кв.м</t>
  </si>
  <si>
    <t>Номер квартиры</t>
  </si>
  <si>
    <t>Тип квартиры</t>
  </si>
  <si>
    <t>Общая цена по ПРАЙСУ</t>
  </si>
  <si>
    <t>Цена за кв.м по ПРАЙСУ</t>
  </si>
  <si>
    <t xml:space="preserve">Общая цена со СКИДКОЙ </t>
  </si>
  <si>
    <t>Цена кв.м со СКИДКОЙ</t>
  </si>
  <si>
    <t>Выгода</t>
  </si>
  <si>
    <t>Цена кв.м по ковенантам банка на 2 кв. 2026</t>
  </si>
  <si>
    <t xml:space="preserve">Студия с кухней-нишей </t>
  </si>
  <si>
    <t>*Скидки предоставляются при условии 100% оплаты или ипотеки</t>
  </si>
  <si>
    <t xml:space="preserve">Скидка* </t>
  </si>
  <si>
    <t>Отклонение (отношение цены кв.м со скидкой к значениям ковенант банка)</t>
  </si>
  <si>
    <t>№</t>
  </si>
  <si>
    <t>в случае рассрочки скидка составляет не более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</si>
</sst>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Century Gothic"/>
      <family val="2"/>
      <charset val="204"/>
    </font>
    <font>
      <sz val="9"/>
      <color rgb="FF000000"/>
      <name val="Century Gothic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FFFFFF"/>
      <name val="Akzidenz-Grotesk Pro Light Ext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4C637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7" fillId="0" borderId="0" xfId="2" applyNumberFormat="1" applyFont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 readingOrder="1"/>
    </xf>
    <xf numFmtId="0" fontId="10" fillId="4" borderId="0" xfId="0" applyFont="1" applyFill="1" applyAlignment="1">
      <alignment horizontal="center" vertical="center" wrapText="1" readingOrder="1"/>
    </xf>
    <xf numFmtId="0" fontId="5" fillId="0" borderId="3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3" fontId="7" fillId="6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5" borderId="3" xfId="0" applyFont="1" applyFill="1" applyBorder="1" applyAlignment="1">
      <alignment horizontal="center" vertical="center" wrapText="1" readingOrder="1"/>
    </xf>
    <xf numFmtId="0" fontId="10" fillId="3" borderId="4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9" fillId="0" borderId="5" xfId="0" applyFont="1" applyBorder="1" applyAlignment="1">
      <alignment wrapText="1"/>
    </xf>
    <xf numFmtId="0" fontId="9" fillId="0" borderId="5" xfId="0" applyFont="1" applyBorder="1"/>
    <xf numFmtId="3" fontId="0" fillId="0" borderId="0" xfId="0" applyNumberFormat="1"/>
  </cellXfs>
  <cellStyles count="18">
    <cellStyle name="Comma" xfId="1" builtinId="3"/>
    <cellStyle name="Normal" xfId="0" builtinId="0"/>
    <cellStyle name="Per cent" xfId="2" builtinId="5"/>
    <cellStyle name="Обычный 2" xfId="3" xr:uid="{701F9531-330D-4515-AA28-06895401D7E1}"/>
    <cellStyle name="Обычный 2 2" xfId="5" xr:uid="{991CA68D-02ED-49E6-884D-62C69DC5E25D}"/>
    <cellStyle name="Обычный 2 2 2" xfId="13" xr:uid="{67419AC0-85E8-4D0B-8F49-E4D24C0CA42D}"/>
    <cellStyle name="Обычный 2 3" xfId="9" xr:uid="{7931BF1E-1685-4992-B6B7-22F14750E0C7}"/>
    <cellStyle name="Обычный 3" xfId="7" xr:uid="{D7345084-CCEE-4A48-89E6-93A6CA5C433E}"/>
    <cellStyle name="Примечание 2" xfId="12" xr:uid="{FCB1DB2F-8701-487D-B60B-3C5ACC13F8D9}"/>
    <cellStyle name="Финансовый 2" xfId="4" xr:uid="{26B0701D-8172-474B-A10B-24A22C956E82}"/>
    <cellStyle name="Финансовый 2 2" xfId="14" xr:uid="{D20BFFA8-4F70-4F41-B70E-8ACE2C1EC409}"/>
    <cellStyle name="Финансовый 2 3" xfId="10" xr:uid="{B71ADD6D-EF5F-4CCB-BFEF-54CB0F69004F}"/>
    <cellStyle name="Финансовый 3" xfId="11" xr:uid="{14DFEC97-1440-41D9-855E-C5D67EA963B1}"/>
    <cellStyle name="Финансовый 4" xfId="8" xr:uid="{6651CF1B-6534-44F7-B250-3F29CE8815EA}"/>
    <cellStyle name="Финансовый 5" xfId="16" xr:uid="{0AA9982A-F354-4149-A487-F905B1779499}"/>
    <cellStyle name="Финансовый 6" xfId="17" xr:uid="{73A1CD1A-97BE-4403-B5D3-934B6A1C7D73}"/>
    <cellStyle name="Финансовый 7" xfId="15" xr:uid="{20E2C81C-07F1-4202-BB57-88D37DB2A8AE}"/>
    <cellStyle name="Финансовый 8" xfId="6" xr:uid="{F0C06742-7E30-4AA3-AE38-27CA0748F05F}"/>
  </cellStyles>
  <dxfs count="0"/>
  <tableStyles count="0" defaultTableStyle="TableStyleMedium2" defaultPivotStyle="PivotStyleLight16"/>
  <colors>
    <mruColors>
      <color rgb="FFF0D9FF"/>
      <color rgb="FFEA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EBA5-6ECE-4607-B364-2E6771BBE2A5}">
  <dimension ref="A1:R25"/>
  <sheetViews>
    <sheetView tabSelected="1" zoomScale="85" zoomScaleNormal="85" workbookViewId="0">
      <selection activeCell="G29" sqref="G29"/>
    </sheetView>
  </sheetViews>
  <sheetFormatPr baseColWidth="10" defaultColWidth="9.1640625" defaultRowHeight="15"/>
  <cols>
    <col min="1" max="1" width="4.5" customWidth="1"/>
    <col min="2" max="2" width="11.5" customWidth="1"/>
    <col min="3" max="3" width="14.5" customWidth="1"/>
    <col min="5" max="5" width="40.5" hidden="1" customWidth="1"/>
    <col min="6" max="6" width="13.33203125" customWidth="1"/>
    <col min="7" max="7" width="16.5" customWidth="1"/>
    <col min="8" max="8" width="16.1640625" customWidth="1"/>
    <col min="9" max="9" width="11" style="1" customWidth="1"/>
    <col min="10" max="10" width="16.5" customWidth="1"/>
    <col min="11" max="11" width="16.1640625" customWidth="1"/>
    <col min="12" max="12" width="11.6640625" customWidth="1"/>
    <col min="13" max="13" width="24.33203125" customWidth="1"/>
    <col min="14" max="14" width="26.33203125" customWidth="1"/>
    <col min="15" max="15" width="0.6640625" customWidth="1"/>
    <col min="16" max="16" width="11.6640625" bestFit="1" customWidth="1"/>
  </cols>
  <sheetData>
    <row r="1" spans="1:18" ht="42">
      <c r="A1" s="3" t="s">
        <v>15</v>
      </c>
      <c r="B1" s="14" t="s">
        <v>0</v>
      </c>
      <c r="C1" s="14" t="s">
        <v>3</v>
      </c>
      <c r="D1" s="12" t="s">
        <v>1</v>
      </c>
      <c r="E1" s="12" t="s">
        <v>4</v>
      </c>
      <c r="F1" s="12" t="s">
        <v>2</v>
      </c>
      <c r="G1" s="12" t="s">
        <v>6</v>
      </c>
      <c r="H1" s="12" t="s">
        <v>5</v>
      </c>
      <c r="I1" s="12" t="s">
        <v>13</v>
      </c>
      <c r="J1" s="13" t="s">
        <v>8</v>
      </c>
      <c r="K1" s="13" t="s">
        <v>7</v>
      </c>
      <c r="L1" s="12" t="s">
        <v>9</v>
      </c>
      <c r="M1" s="12" t="s">
        <v>10</v>
      </c>
      <c r="N1" s="12" t="s">
        <v>14</v>
      </c>
      <c r="O1" s="4"/>
    </row>
    <row r="2" spans="1:18">
      <c r="A2" s="5">
        <v>1</v>
      </c>
      <c r="B2" s="5">
        <v>1</v>
      </c>
      <c r="C2" s="6">
        <v>1</v>
      </c>
      <c r="D2" s="7">
        <v>2</v>
      </c>
      <c r="E2" s="7" t="s">
        <v>11</v>
      </c>
      <c r="F2" s="8">
        <v>39.71</v>
      </c>
      <c r="G2" s="9">
        <v>150800</v>
      </c>
      <c r="H2" s="9">
        <v>5988268</v>
      </c>
      <c r="I2" s="10">
        <v>0.06</v>
      </c>
      <c r="J2" s="11">
        <f>K2/F2</f>
        <v>141752</v>
      </c>
      <c r="K2" s="11">
        <f>H2-H2*I2</f>
        <v>5628971.9199999999</v>
      </c>
      <c r="L2" s="9">
        <f>H2-K2</f>
        <v>359296.08000000007</v>
      </c>
      <c r="M2" s="9">
        <v>137727</v>
      </c>
      <c r="N2" s="10">
        <f>J2/M2</f>
        <v>1.0292244803125024</v>
      </c>
      <c r="O2" s="2"/>
    </row>
    <row r="3" spans="1:18">
      <c r="A3" s="5">
        <v>2</v>
      </c>
      <c r="B3" s="5">
        <v>1</v>
      </c>
      <c r="C3" s="6">
        <v>9</v>
      </c>
      <c r="D3" s="7">
        <v>3</v>
      </c>
      <c r="E3" s="7" t="s">
        <v>11</v>
      </c>
      <c r="F3" s="8">
        <v>38.97</v>
      </c>
      <c r="G3" s="9">
        <v>154700</v>
      </c>
      <c r="H3" s="9">
        <v>6028659</v>
      </c>
      <c r="I3" s="10">
        <v>7.0000000000000007E-2</v>
      </c>
      <c r="J3" s="11">
        <f>K3/F3</f>
        <v>143871</v>
      </c>
      <c r="K3" s="11">
        <f t="shared" ref="K3:K23" si="0">H3-H3*I3</f>
        <v>5606652.8700000001</v>
      </c>
      <c r="L3" s="9">
        <f t="shared" ref="L3:L23" si="1">H3-K3</f>
        <v>422006.12999999989</v>
      </c>
      <c r="M3" s="9">
        <v>137727</v>
      </c>
      <c r="N3" s="10">
        <f t="shared" ref="N3:N23" si="2">J3/M3</f>
        <v>1.0446099893267116</v>
      </c>
      <c r="O3" s="2"/>
    </row>
    <row r="4" spans="1:18">
      <c r="A4" s="5">
        <v>3</v>
      </c>
      <c r="B4" s="5">
        <v>1</v>
      </c>
      <c r="C4" s="6">
        <v>5</v>
      </c>
      <c r="D4" s="7">
        <v>2</v>
      </c>
      <c r="E4" s="7" t="s">
        <v>11</v>
      </c>
      <c r="F4" s="8">
        <v>34.69</v>
      </c>
      <c r="G4" s="9">
        <v>153300</v>
      </c>
      <c r="H4" s="9">
        <v>5317977</v>
      </c>
      <c r="I4" s="10">
        <v>7.0000000000000007E-2</v>
      </c>
      <c r="J4" s="11">
        <f t="shared" ref="J4:J23" si="3">K4/F4</f>
        <v>142569.00000000003</v>
      </c>
      <c r="K4" s="11">
        <f t="shared" si="0"/>
        <v>4945718.6100000003</v>
      </c>
      <c r="L4" s="9">
        <f t="shared" si="1"/>
        <v>372258.38999999966</v>
      </c>
      <c r="M4" s="9">
        <v>137727</v>
      </c>
      <c r="N4" s="10">
        <f t="shared" si="2"/>
        <v>1.0351565052604066</v>
      </c>
      <c r="O4" s="2"/>
    </row>
    <row r="5" spans="1:18">
      <c r="A5" s="5">
        <v>4</v>
      </c>
      <c r="B5" s="5">
        <v>1</v>
      </c>
      <c r="C5" s="6">
        <v>12</v>
      </c>
      <c r="D5" s="7">
        <v>3</v>
      </c>
      <c r="E5" s="7"/>
      <c r="F5" s="8">
        <v>33.840000000000003</v>
      </c>
      <c r="G5" s="9">
        <v>157400</v>
      </c>
      <c r="H5" s="9">
        <v>5326416</v>
      </c>
      <c r="I5" s="10">
        <v>0.09</v>
      </c>
      <c r="J5" s="11">
        <f t="shared" si="3"/>
        <v>143233.99999999997</v>
      </c>
      <c r="K5" s="11">
        <f t="shared" si="0"/>
        <v>4847038.5599999996</v>
      </c>
      <c r="L5" s="9">
        <f t="shared" si="1"/>
        <v>479377.44000000041</v>
      </c>
      <c r="M5" s="9">
        <v>137727</v>
      </c>
      <c r="N5" s="10">
        <f t="shared" si="2"/>
        <v>1.0399848976598631</v>
      </c>
      <c r="O5" s="2"/>
    </row>
    <row r="6" spans="1:18">
      <c r="A6" s="5">
        <v>5</v>
      </c>
      <c r="B6" s="5">
        <v>1</v>
      </c>
      <c r="C6" s="6">
        <v>7</v>
      </c>
      <c r="D6" s="7">
        <v>2</v>
      </c>
      <c r="E6" s="7" t="s">
        <v>11</v>
      </c>
      <c r="F6" s="8">
        <v>29</v>
      </c>
      <c r="G6" s="9">
        <v>158300</v>
      </c>
      <c r="H6" s="9">
        <v>4590700</v>
      </c>
      <c r="I6" s="10">
        <v>0.1</v>
      </c>
      <c r="J6" s="11">
        <f t="shared" si="3"/>
        <v>142470</v>
      </c>
      <c r="K6" s="11">
        <f t="shared" si="0"/>
        <v>4131630</v>
      </c>
      <c r="L6" s="9">
        <f t="shared" si="1"/>
        <v>459070</v>
      </c>
      <c r="M6" s="9">
        <v>137727</v>
      </c>
      <c r="N6" s="10">
        <f t="shared" si="2"/>
        <v>1.0344376919558256</v>
      </c>
      <c r="O6" s="2"/>
    </row>
    <row r="7" spans="1:18">
      <c r="A7" s="5">
        <v>6</v>
      </c>
      <c r="B7" s="5">
        <v>1</v>
      </c>
      <c r="C7" s="6">
        <v>15</v>
      </c>
      <c r="D7" s="7">
        <v>3</v>
      </c>
      <c r="E7" s="7"/>
      <c r="F7" s="8">
        <v>28.57</v>
      </c>
      <c r="G7" s="9">
        <v>162500</v>
      </c>
      <c r="H7" s="9">
        <v>4642625</v>
      </c>
      <c r="I7" s="10">
        <v>0.12</v>
      </c>
      <c r="J7" s="11">
        <f t="shared" si="3"/>
        <v>143000</v>
      </c>
      <c r="K7" s="11">
        <f t="shared" si="0"/>
        <v>4085510</v>
      </c>
      <c r="L7" s="9">
        <f t="shared" si="1"/>
        <v>557115</v>
      </c>
      <c r="M7" s="9">
        <v>137727</v>
      </c>
      <c r="N7" s="10">
        <f t="shared" si="2"/>
        <v>1.0382858843944907</v>
      </c>
      <c r="O7" s="2"/>
    </row>
    <row r="8" spans="1:18">
      <c r="A8" s="5">
        <v>8</v>
      </c>
      <c r="B8" s="5">
        <v>1</v>
      </c>
      <c r="C8" s="6">
        <v>13</v>
      </c>
      <c r="D8" s="7">
        <v>3</v>
      </c>
      <c r="E8" s="7" t="s">
        <v>11</v>
      </c>
      <c r="F8" s="8">
        <v>33.840000000000003</v>
      </c>
      <c r="G8" s="9">
        <v>161400</v>
      </c>
      <c r="H8" s="9">
        <v>5461776</v>
      </c>
      <c r="I8" s="10">
        <v>0.1</v>
      </c>
      <c r="J8" s="11">
        <f t="shared" si="3"/>
        <v>145260</v>
      </c>
      <c r="K8" s="11">
        <f t="shared" si="0"/>
        <v>4915598.4000000004</v>
      </c>
      <c r="L8" s="9">
        <f t="shared" si="1"/>
        <v>546177.59999999963</v>
      </c>
      <c r="M8" s="9">
        <v>137727</v>
      </c>
      <c r="N8" s="10">
        <f t="shared" si="2"/>
        <v>1.0546951578121937</v>
      </c>
      <c r="O8" s="2"/>
    </row>
    <row r="9" spans="1:18">
      <c r="A9" s="5">
        <v>9</v>
      </c>
      <c r="B9" s="5">
        <v>1</v>
      </c>
      <c r="C9" s="6">
        <v>134</v>
      </c>
      <c r="D9" s="7">
        <v>3</v>
      </c>
      <c r="E9" s="7" t="s">
        <v>11</v>
      </c>
      <c r="F9" s="8">
        <v>58.44</v>
      </c>
      <c r="G9" s="9">
        <v>150100</v>
      </c>
      <c r="H9" s="9">
        <v>8771844</v>
      </c>
      <c r="I9" s="10">
        <v>0.05</v>
      </c>
      <c r="J9" s="11">
        <f t="shared" si="3"/>
        <v>142595</v>
      </c>
      <c r="K9" s="11">
        <f t="shared" si="0"/>
        <v>8333251.7999999998</v>
      </c>
      <c r="L9" s="9">
        <f t="shared" si="1"/>
        <v>438592.20000000019</v>
      </c>
      <c r="M9" s="9">
        <v>137727</v>
      </c>
      <c r="N9" s="10">
        <f t="shared" si="2"/>
        <v>1.0353452845121145</v>
      </c>
      <c r="O9" s="2"/>
    </row>
    <row r="10" spans="1:18">
      <c r="A10" s="5">
        <v>10</v>
      </c>
      <c r="B10" s="5">
        <v>1</v>
      </c>
      <c r="C10" s="6">
        <v>228</v>
      </c>
      <c r="D10" s="7">
        <v>2</v>
      </c>
      <c r="E10" s="7"/>
      <c r="F10" s="8">
        <v>50.43</v>
      </c>
      <c r="G10" s="9">
        <v>147300</v>
      </c>
      <c r="H10" s="9">
        <v>7428339</v>
      </c>
      <c r="I10" s="10">
        <v>0.04</v>
      </c>
      <c r="J10" s="11">
        <f t="shared" si="3"/>
        <v>141408</v>
      </c>
      <c r="K10" s="11">
        <f t="shared" si="0"/>
        <v>7131205.4400000004</v>
      </c>
      <c r="L10" s="9">
        <f t="shared" si="1"/>
        <v>297133.55999999959</v>
      </c>
      <c r="M10" s="9">
        <v>137727</v>
      </c>
      <c r="N10" s="10">
        <f t="shared" si="2"/>
        <v>1.0267267855975952</v>
      </c>
      <c r="O10" s="2"/>
    </row>
    <row r="11" spans="1:18">
      <c r="A11" s="5">
        <v>11</v>
      </c>
      <c r="B11" s="5">
        <v>1</v>
      </c>
      <c r="C11" s="6">
        <v>233</v>
      </c>
      <c r="D11" s="7">
        <v>3</v>
      </c>
      <c r="E11" s="7"/>
      <c r="F11" s="8">
        <v>50.21</v>
      </c>
      <c r="G11" s="9">
        <v>151200</v>
      </c>
      <c r="H11" s="9">
        <v>7591732</v>
      </c>
      <c r="I11" s="10">
        <v>0.06</v>
      </c>
      <c r="J11" s="11">
        <f t="shared" si="3"/>
        <v>142127.62557259511</v>
      </c>
      <c r="K11" s="11">
        <f t="shared" si="0"/>
        <v>7136228.0800000001</v>
      </c>
      <c r="L11" s="9">
        <f t="shared" si="1"/>
        <v>455503.91999999993</v>
      </c>
      <c r="M11" s="9">
        <v>137727</v>
      </c>
      <c r="N11" s="10">
        <f t="shared" si="2"/>
        <v>1.0319518001016148</v>
      </c>
      <c r="O11" s="2"/>
    </row>
    <row r="12" spans="1:18">
      <c r="A12" s="5">
        <v>12</v>
      </c>
      <c r="B12" s="5">
        <v>1</v>
      </c>
      <c r="C12" s="6">
        <v>230</v>
      </c>
      <c r="D12" s="7">
        <v>2</v>
      </c>
      <c r="E12" s="7"/>
      <c r="F12" s="8">
        <v>80.77</v>
      </c>
      <c r="G12" s="9">
        <v>158300</v>
      </c>
      <c r="H12" s="9">
        <v>12785891</v>
      </c>
      <c r="I12" s="10">
        <v>0.11</v>
      </c>
      <c r="J12" s="11">
        <f t="shared" si="3"/>
        <v>140887</v>
      </c>
      <c r="K12" s="11">
        <f t="shared" si="0"/>
        <v>11379442.99</v>
      </c>
      <c r="L12" s="9">
        <f t="shared" si="1"/>
        <v>1406448.0099999998</v>
      </c>
      <c r="M12" s="9">
        <v>137727</v>
      </c>
      <c r="N12" s="10">
        <f t="shared" si="2"/>
        <v>1.0229439398229832</v>
      </c>
      <c r="O12" s="2"/>
    </row>
    <row r="13" spans="1:18">
      <c r="A13" s="5">
        <v>13</v>
      </c>
      <c r="B13" s="5">
        <v>2</v>
      </c>
      <c r="C13" s="6">
        <v>11</v>
      </c>
      <c r="D13" s="7">
        <v>3</v>
      </c>
      <c r="E13" s="7"/>
      <c r="F13" s="8">
        <v>37.049999999999997</v>
      </c>
      <c r="G13" s="9">
        <v>158700</v>
      </c>
      <c r="H13" s="9">
        <f>G13*F13</f>
        <v>5879835</v>
      </c>
      <c r="I13" s="10">
        <v>0.11</v>
      </c>
      <c r="J13" s="11">
        <f t="shared" ref="J13" si="4">K13/F13</f>
        <v>141243.00000000003</v>
      </c>
      <c r="K13" s="11">
        <f t="shared" si="0"/>
        <v>5233053.1500000004</v>
      </c>
      <c r="L13" s="9">
        <f t="shared" ref="L13" si="5">H13-K13</f>
        <v>646781.84999999963</v>
      </c>
      <c r="M13" s="9">
        <v>137727</v>
      </c>
      <c r="N13" s="10">
        <f t="shared" ref="N13" si="6">J13/M13</f>
        <v>1.0255287634232941</v>
      </c>
      <c r="O13" s="2"/>
      <c r="R13" s="18"/>
    </row>
    <row r="14" spans="1:18">
      <c r="A14" s="5">
        <v>14</v>
      </c>
      <c r="B14" s="5">
        <v>2</v>
      </c>
      <c r="C14" s="6">
        <v>112</v>
      </c>
      <c r="D14" s="7">
        <v>3</v>
      </c>
      <c r="E14" s="7"/>
      <c r="F14" s="8">
        <v>33.200000000000003</v>
      </c>
      <c r="G14" s="9">
        <v>164100</v>
      </c>
      <c r="H14" s="9">
        <v>5448120</v>
      </c>
      <c r="I14" s="10">
        <v>0.12</v>
      </c>
      <c r="J14" s="11">
        <f t="shared" si="3"/>
        <v>144407.99999999997</v>
      </c>
      <c r="K14" s="11">
        <f t="shared" si="0"/>
        <v>4794345.5999999996</v>
      </c>
      <c r="L14" s="9">
        <f t="shared" si="1"/>
        <v>653774.40000000037</v>
      </c>
      <c r="M14" s="9">
        <v>137727</v>
      </c>
      <c r="N14" s="10">
        <f t="shared" si="2"/>
        <v>1.0485090069485283</v>
      </c>
      <c r="O14" s="2"/>
    </row>
    <row r="15" spans="1:18">
      <c r="A15" s="5">
        <v>15</v>
      </c>
      <c r="B15" s="5">
        <v>2</v>
      </c>
      <c r="C15" s="6">
        <v>179</v>
      </c>
      <c r="D15" s="7">
        <v>3</v>
      </c>
      <c r="E15" s="7"/>
      <c r="F15" s="8">
        <v>40.14</v>
      </c>
      <c r="G15" s="9">
        <v>160900</v>
      </c>
      <c r="H15" s="9">
        <v>6458526</v>
      </c>
      <c r="I15" s="10">
        <v>0.11</v>
      </c>
      <c r="J15" s="11">
        <f t="shared" si="3"/>
        <v>143201</v>
      </c>
      <c r="K15" s="11">
        <f t="shared" si="0"/>
        <v>5748088.1399999997</v>
      </c>
      <c r="L15" s="9">
        <f t="shared" si="1"/>
        <v>710437.86000000034</v>
      </c>
      <c r="M15" s="9">
        <v>137727</v>
      </c>
      <c r="N15" s="10">
        <f t="shared" si="2"/>
        <v>1.0397452932250031</v>
      </c>
      <c r="O15" s="2"/>
    </row>
    <row r="16" spans="1:18">
      <c r="A16" s="5">
        <v>16</v>
      </c>
      <c r="B16" s="5">
        <v>2</v>
      </c>
      <c r="C16" s="6">
        <v>185</v>
      </c>
      <c r="D16" s="7">
        <v>3</v>
      </c>
      <c r="E16" s="7" t="s">
        <v>11</v>
      </c>
      <c r="F16" s="8">
        <v>28.62</v>
      </c>
      <c r="G16" s="9">
        <v>162500</v>
      </c>
      <c r="H16" s="9">
        <v>4650750</v>
      </c>
      <c r="I16" s="10">
        <v>0.12</v>
      </c>
      <c r="J16" s="11">
        <f t="shared" si="3"/>
        <v>143000</v>
      </c>
      <c r="K16" s="11">
        <f t="shared" si="0"/>
        <v>4092660</v>
      </c>
      <c r="L16" s="9">
        <f t="shared" si="1"/>
        <v>558090</v>
      </c>
      <c r="M16" s="9">
        <v>137727</v>
      </c>
      <c r="N16" s="10">
        <f t="shared" si="2"/>
        <v>1.0382858843944907</v>
      </c>
      <c r="O16" s="2"/>
    </row>
    <row r="17" spans="1:15">
      <c r="A17" s="5">
        <v>17</v>
      </c>
      <c r="B17" s="5">
        <v>2</v>
      </c>
      <c r="C17" s="6">
        <v>279</v>
      </c>
      <c r="D17" s="7">
        <v>2</v>
      </c>
      <c r="E17" s="7" t="s">
        <v>11</v>
      </c>
      <c r="F17" s="8">
        <v>49.03</v>
      </c>
      <c r="G17" s="9">
        <v>153800</v>
      </c>
      <c r="H17" s="9">
        <v>7540814</v>
      </c>
      <c r="I17" s="10">
        <v>0.08</v>
      </c>
      <c r="J17" s="11">
        <f t="shared" si="3"/>
        <v>141496</v>
      </c>
      <c r="K17" s="11">
        <f t="shared" si="0"/>
        <v>6937548.8799999999</v>
      </c>
      <c r="L17" s="9">
        <f t="shared" si="1"/>
        <v>603265.12000000011</v>
      </c>
      <c r="M17" s="9">
        <v>137727</v>
      </c>
      <c r="N17" s="10">
        <f t="shared" si="2"/>
        <v>1.0273657307572226</v>
      </c>
      <c r="O17" s="2"/>
    </row>
    <row r="18" spans="1:15">
      <c r="A18" s="5">
        <v>18</v>
      </c>
      <c r="B18" s="5">
        <v>1</v>
      </c>
      <c r="C18" s="6">
        <v>16</v>
      </c>
      <c r="D18" s="7">
        <v>3</v>
      </c>
      <c r="E18" s="7"/>
      <c r="F18" s="8">
        <v>37.520000000000003</v>
      </c>
      <c r="G18" s="9">
        <v>154700</v>
      </c>
      <c r="H18" s="9">
        <v>5804344</v>
      </c>
      <c r="I18" s="10">
        <v>7.0000000000000007E-2</v>
      </c>
      <c r="J18" s="11">
        <f t="shared" si="3"/>
        <v>143871</v>
      </c>
      <c r="K18" s="11">
        <f t="shared" si="0"/>
        <v>5398039.9199999999</v>
      </c>
      <c r="L18" s="9">
        <f t="shared" si="1"/>
        <v>406304.08000000007</v>
      </c>
      <c r="M18" s="9">
        <v>137727</v>
      </c>
      <c r="N18" s="10">
        <f t="shared" si="2"/>
        <v>1.0446099893267116</v>
      </c>
      <c r="O18" s="2"/>
    </row>
    <row r="19" spans="1:15">
      <c r="A19" s="5">
        <v>19</v>
      </c>
      <c r="B19" s="5">
        <v>2</v>
      </c>
      <c r="C19" s="6">
        <v>283</v>
      </c>
      <c r="D19" s="7">
        <v>3</v>
      </c>
      <c r="E19" s="7"/>
      <c r="F19" s="8">
        <v>32.83</v>
      </c>
      <c r="G19" s="9">
        <v>164100</v>
      </c>
      <c r="H19" s="9">
        <v>5387403</v>
      </c>
      <c r="I19" s="10">
        <v>0.13</v>
      </c>
      <c r="J19" s="11">
        <f t="shared" ref="J19:J22" si="7">K19/F19</f>
        <v>142767.00000000003</v>
      </c>
      <c r="K19" s="11">
        <f t="shared" si="0"/>
        <v>4687040.6100000003</v>
      </c>
      <c r="L19" s="9">
        <f t="shared" ref="L19:L22" si="8">H19-K19</f>
        <v>700362.38999999966</v>
      </c>
      <c r="M19" s="9">
        <v>137727</v>
      </c>
      <c r="N19" s="10">
        <f t="shared" ref="N19:N22" si="9">J19/M19</f>
        <v>1.0365941318695682</v>
      </c>
      <c r="O19" s="2"/>
    </row>
    <row r="20" spans="1:15">
      <c r="A20" s="5">
        <v>20</v>
      </c>
      <c r="B20" s="5">
        <v>2</v>
      </c>
      <c r="C20" s="6">
        <v>190</v>
      </c>
      <c r="D20" s="7">
        <v>4</v>
      </c>
      <c r="E20" s="7"/>
      <c r="F20" s="8">
        <v>33.03</v>
      </c>
      <c r="G20" s="9">
        <v>166700</v>
      </c>
      <c r="H20" s="9">
        <v>5506101</v>
      </c>
      <c r="I20" s="10">
        <v>0.13</v>
      </c>
      <c r="J20" s="11">
        <f t="shared" si="7"/>
        <v>145029</v>
      </c>
      <c r="K20" s="11">
        <f t="shared" si="0"/>
        <v>4790307.87</v>
      </c>
      <c r="L20" s="9">
        <f t="shared" si="8"/>
        <v>715793.12999999989</v>
      </c>
      <c r="M20" s="9">
        <v>137727</v>
      </c>
      <c r="N20" s="10">
        <f t="shared" si="9"/>
        <v>1.0530179267681719</v>
      </c>
      <c r="O20" s="2"/>
    </row>
    <row r="21" spans="1:15">
      <c r="A21" s="5">
        <v>21</v>
      </c>
      <c r="B21" s="5">
        <v>2</v>
      </c>
      <c r="C21" s="6">
        <v>189</v>
      </c>
      <c r="D21" s="7">
        <v>4</v>
      </c>
      <c r="E21" s="7"/>
      <c r="F21" s="8">
        <v>32.69</v>
      </c>
      <c r="G21" s="9">
        <v>168300</v>
      </c>
      <c r="H21" s="9">
        <v>5501727</v>
      </c>
      <c r="I21" s="10">
        <v>0.13</v>
      </c>
      <c r="J21" s="11">
        <f t="shared" si="7"/>
        <v>146421.00000000003</v>
      </c>
      <c r="K21" s="11">
        <f t="shared" si="0"/>
        <v>4786502.49</v>
      </c>
      <c r="L21" s="9">
        <f t="shared" si="8"/>
        <v>715224.50999999978</v>
      </c>
      <c r="M21" s="9">
        <v>137727</v>
      </c>
      <c r="N21" s="10">
        <f t="shared" si="9"/>
        <v>1.0631248774750051</v>
      </c>
      <c r="O21" s="2"/>
    </row>
    <row r="22" spans="1:15">
      <c r="A22" s="5">
        <v>22</v>
      </c>
      <c r="B22" s="5">
        <v>2</v>
      </c>
      <c r="C22" s="6">
        <v>282</v>
      </c>
      <c r="D22" s="7">
        <v>3</v>
      </c>
      <c r="E22" s="7"/>
      <c r="F22" s="8">
        <v>39.799999999999997</v>
      </c>
      <c r="G22" s="9">
        <v>160900</v>
      </c>
      <c r="H22" s="9">
        <v>6403820</v>
      </c>
      <c r="I22" s="10">
        <v>0.12</v>
      </c>
      <c r="J22" s="11">
        <f t="shared" si="7"/>
        <v>141592</v>
      </c>
      <c r="K22" s="11">
        <f t="shared" si="0"/>
        <v>5635361.5999999996</v>
      </c>
      <c r="L22" s="9">
        <f t="shared" si="8"/>
        <v>768458.40000000037</v>
      </c>
      <c r="M22" s="9">
        <v>137727</v>
      </c>
      <c r="N22" s="10">
        <f t="shared" si="9"/>
        <v>1.0280627618404525</v>
      </c>
      <c r="O22" s="2"/>
    </row>
    <row r="23" spans="1:15">
      <c r="A23" s="5">
        <v>23</v>
      </c>
      <c r="B23" s="5">
        <v>2</v>
      </c>
      <c r="C23" s="6">
        <v>172</v>
      </c>
      <c r="D23" s="7">
        <v>2</v>
      </c>
      <c r="E23" s="7"/>
      <c r="F23" s="8">
        <v>33.869999999999997</v>
      </c>
      <c r="G23" s="9">
        <v>159900</v>
      </c>
      <c r="H23" s="9">
        <f t="shared" ref="H23" si="10">F23*G23</f>
        <v>5415813</v>
      </c>
      <c r="I23" s="10">
        <v>0.11</v>
      </c>
      <c r="J23" s="11">
        <f t="shared" si="3"/>
        <v>142311.00000000003</v>
      </c>
      <c r="K23" s="11">
        <f t="shared" si="0"/>
        <v>4820073.57</v>
      </c>
      <c r="L23" s="9">
        <f t="shared" si="1"/>
        <v>595739.4299999997</v>
      </c>
      <c r="M23" s="9">
        <v>137727</v>
      </c>
      <c r="N23" s="10">
        <f t="shared" si="2"/>
        <v>1.0332832342242264</v>
      </c>
      <c r="O23" s="2"/>
    </row>
    <row r="24" spans="1:15" ht="15" customHeight="1">
      <c r="B24" s="17" t="s">
        <v>12</v>
      </c>
      <c r="C24" s="16"/>
      <c r="D24" s="16"/>
      <c r="E24" s="16"/>
    </row>
    <row r="25" spans="1:15">
      <c r="B25" s="15" t="s">
        <v>16</v>
      </c>
    </row>
  </sheetData>
  <autoFilter ref="B1:L24" xr:uid="{F9B27FD4-3B1E-4B8B-89A0-3E92F331E641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Акционные лоты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Уде Александра Юрьевна</dc:creator>
  <cp:lastModifiedBy>Daria Alexeeva</cp:lastModifiedBy>
  <cp:lastPrinted>2026-06-30T10:49:20Z</cp:lastPrinted>
  <dcterms:created xsi:type="dcterms:W3CDTF">2015-06-05T18:19:34Z</dcterms:created>
  <dcterms:modified xsi:type="dcterms:W3CDTF">2026-08-04T13:29:42Z</dcterms:modified>
</cp:coreProperties>
</file>